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70" windowHeight="12090" firstSheet="1" activeTab="1"/>
  </bookViews>
  <sheets>
    <sheet name="新增批而未供" sheetId="1" r:id="rId1"/>
    <sheet name="新增闲置土地" sheetId="3" r:id="rId2"/>
    <sheet name="存量闲置土地" sheetId="4" r:id="rId3"/>
  </sheets>
  <calcPr calcId="144525"/>
</workbook>
</file>

<file path=xl/sharedStrings.xml><?xml version="1.0" encoding="utf-8"?>
<sst xmlns="http://schemas.openxmlformats.org/spreadsheetml/2006/main" count="59" uniqueCount="36">
  <si>
    <t>2022新增批而未供任务处置情况汇总表</t>
  </si>
  <si>
    <t>区县</t>
  </si>
  <si>
    <t>批准面积（亩）</t>
  </si>
  <si>
    <t>供应面积（亩）</t>
  </si>
  <si>
    <t>处置率</t>
  </si>
  <si>
    <t>一分局</t>
  </si>
  <si>
    <t>沅江</t>
  </si>
  <si>
    <t>桃江</t>
  </si>
  <si>
    <t>资阳区</t>
  </si>
  <si>
    <t>安化</t>
  </si>
  <si>
    <t>大通湖</t>
  </si>
  <si>
    <t>南县</t>
  </si>
  <si>
    <t>高新区</t>
  </si>
  <si>
    <t>赫山区</t>
  </si>
  <si>
    <t>二分局</t>
  </si>
  <si>
    <t>合计</t>
  </si>
  <si>
    <t>2022新增闲置土地任务处置情况汇总表</t>
  </si>
  <si>
    <t>区县（市）</t>
  </si>
  <si>
    <t>宗数</t>
  </si>
  <si>
    <t>任务总量</t>
  </si>
  <si>
    <t>已完成</t>
  </si>
  <si>
    <t>未完成</t>
  </si>
  <si>
    <t>排名</t>
  </si>
  <si>
    <t>面积</t>
  </si>
  <si>
    <t>南  县</t>
  </si>
  <si>
    <t>沅江市</t>
  </si>
  <si>
    <t>大通湖区</t>
  </si>
  <si>
    <t>安化县</t>
  </si>
  <si>
    <t>桃江县</t>
  </si>
  <si>
    <t>2022存量闲置土地处置情况</t>
  </si>
  <si>
    <t>基数</t>
  </si>
  <si>
    <t>处置情况（12月31日）</t>
  </si>
  <si>
    <t>公顷</t>
  </si>
  <si>
    <t>亩</t>
  </si>
  <si>
    <t>处置比例</t>
  </si>
  <si>
    <t>高新分局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</si>
</sst>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indexed="8"/>
      <name val="宋体"/>
      <charset val="1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b/>
      <sz val="20"/>
      <color theme="1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10" fontId="5" fillId="0" borderId="7" xfId="11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10" fontId="3" fillId="0" borderId="7" xfId="11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0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10" fontId="6" fillId="0" borderId="7" xfId="11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0" fontId="12" fillId="0" borderId="7" xfId="11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E1FFE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:D13"/>
    </sheetView>
  </sheetViews>
  <sheetFormatPr defaultColWidth="9" defaultRowHeight="13.5"/>
  <cols>
    <col min="1" max="4" width="23.8833333333333" customWidth="1"/>
  </cols>
  <sheetData>
    <row r="1" s="27" customFormat="1" ht="39.6" customHeight="1" spans="1:9">
      <c r="A1" s="28" t="s">
        <v>0</v>
      </c>
      <c r="B1" s="29"/>
      <c r="C1" s="29"/>
      <c r="D1" s="30"/>
      <c r="E1" s="31"/>
      <c r="F1" s="31"/>
      <c r="G1" s="31"/>
      <c r="H1" s="31"/>
      <c r="I1" s="31"/>
    </row>
    <row r="2" ht="33" customHeight="1" spans="1:9">
      <c r="A2" s="13" t="s">
        <v>1</v>
      </c>
      <c r="B2" s="13" t="s">
        <v>2</v>
      </c>
      <c r="C2" s="13" t="s">
        <v>3</v>
      </c>
      <c r="D2" s="13" t="s">
        <v>4</v>
      </c>
      <c r="E2" s="32"/>
      <c r="F2" s="32"/>
      <c r="G2" s="32"/>
      <c r="H2" s="32"/>
      <c r="I2" s="32"/>
    </row>
    <row r="3" ht="33" customHeight="1" spans="1:9">
      <c r="A3" s="13" t="s">
        <v>5</v>
      </c>
      <c r="B3" s="13">
        <v>103.92</v>
      </c>
      <c r="C3" s="13">
        <v>103.92</v>
      </c>
      <c r="D3" s="33">
        <f t="shared" ref="D3:D13" si="0">C3/B3</f>
        <v>1</v>
      </c>
      <c r="E3" s="32"/>
      <c r="F3" s="32"/>
      <c r="G3" s="32"/>
      <c r="H3" s="32"/>
      <c r="I3" s="32"/>
    </row>
    <row r="4" ht="33" customHeight="1" spans="1:9">
      <c r="A4" s="13" t="s">
        <v>6</v>
      </c>
      <c r="B4" s="13">
        <v>55.58</v>
      </c>
      <c r="C4" s="13">
        <v>55.58</v>
      </c>
      <c r="D4" s="33">
        <f t="shared" si="0"/>
        <v>1</v>
      </c>
      <c r="E4" s="32"/>
      <c r="F4" s="32"/>
      <c r="G4" s="32"/>
      <c r="H4" s="32"/>
      <c r="I4" s="32"/>
    </row>
    <row r="5" ht="33" customHeight="1" spans="1:4">
      <c r="A5" s="13" t="s">
        <v>7</v>
      </c>
      <c r="B5" s="13">
        <v>105.28</v>
      </c>
      <c r="C5" s="13">
        <v>105.28</v>
      </c>
      <c r="D5" s="33">
        <f t="shared" si="0"/>
        <v>1</v>
      </c>
    </row>
    <row r="6" ht="33" customHeight="1" spans="1:4">
      <c r="A6" s="13" t="s">
        <v>8</v>
      </c>
      <c r="B6" s="13">
        <v>187.86</v>
      </c>
      <c r="C6" s="13">
        <v>187.86</v>
      </c>
      <c r="D6" s="33">
        <f t="shared" si="0"/>
        <v>1</v>
      </c>
    </row>
    <row r="7" ht="33" customHeight="1" spans="1:4">
      <c r="A7" s="13" t="s">
        <v>9</v>
      </c>
      <c r="B7" s="13">
        <v>320.17</v>
      </c>
      <c r="C7" s="13">
        <v>314.41</v>
      </c>
      <c r="D7" s="33">
        <f t="shared" si="0"/>
        <v>0.982009557422619</v>
      </c>
    </row>
    <row r="8" ht="33" customHeight="1" spans="1:4">
      <c r="A8" s="13" t="s">
        <v>10</v>
      </c>
      <c r="B8" s="13">
        <v>216.6</v>
      </c>
      <c r="C8" s="13">
        <v>190.45</v>
      </c>
      <c r="D8" s="33">
        <f t="shared" si="0"/>
        <v>0.87927054478301</v>
      </c>
    </row>
    <row r="9" ht="33" customHeight="1" spans="1:4">
      <c r="A9" s="13" t="s">
        <v>11</v>
      </c>
      <c r="B9" s="13">
        <v>343.2</v>
      </c>
      <c r="C9" s="13">
        <v>197.55</v>
      </c>
      <c r="D9" s="33">
        <f t="shared" si="0"/>
        <v>0.575611888111888</v>
      </c>
    </row>
    <row r="10" ht="33" customHeight="1" spans="1:4">
      <c r="A10" s="13" t="s">
        <v>12</v>
      </c>
      <c r="B10" s="13">
        <v>692.62</v>
      </c>
      <c r="C10" s="13">
        <v>313.71</v>
      </c>
      <c r="D10" s="33">
        <f t="shared" si="0"/>
        <v>0.452932343853773</v>
      </c>
    </row>
    <row r="11" ht="33" customHeight="1" spans="1:4">
      <c r="A11" s="13" t="s">
        <v>13</v>
      </c>
      <c r="B11" s="13">
        <v>719.22</v>
      </c>
      <c r="C11" s="13">
        <v>180.53</v>
      </c>
      <c r="D11" s="33">
        <f t="shared" si="0"/>
        <v>0.251008036483969</v>
      </c>
    </row>
    <row r="12" ht="33" customHeight="1" spans="1:4">
      <c r="A12" s="13" t="s">
        <v>14</v>
      </c>
      <c r="B12" s="13">
        <v>181.24</v>
      </c>
      <c r="C12" s="13">
        <v>35.13</v>
      </c>
      <c r="D12" s="33">
        <f t="shared" si="0"/>
        <v>0.193831383800486</v>
      </c>
    </row>
    <row r="13" ht="33" customHeight="1" spans="1:4">
      <c r="A13" s="34" t="s">
        <v>15</v>
      </c>
      <c r="B13" s="34">
        <f>SUM(B3:B12)</f>
        <v>2925.69</v>
      </c>
      <c r="C13" s="34">
        <f>SUM(C3:C12)</f>
        <v>1684.42</v>
      </c>
      <c r="D13" s="35">
        <f t="shared" si="0"/>
        <v>0.575734271231744</v>
      </c>
    </row>
  </sheetData>
  <mergeCells count="1">
    <mergeCell ref="A1:D1"/>
  </mergeCells>
  <conditionalFormatting sqref="E1">
    <cfRule type="cellIs" dxfId="0" priority="1" operator="greaterThan">
      <formula>0</formula>
    </cfRule>
  </conditionalFormatting>
  <conditionalFormatting sqref="D3:D8">
    <cfRule type="cellIs" dxfId="0" priority="2" operator="lessThan">
      <formula>0.7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H23" sqref="H23"/>
    </sheetView>
  </sheetViews>
  <sheetFormatPr defaultColWidth="9" defaultRowHeight="13.5"/>
  <cols>
    <col min="1" max="1" width="14.875" style="2" customWidth="1"/>
    <col min="2" max="9" width="12" style="2" customWidth="1"/>
  </cols>
  <sheetData>
    <row r="1" customFormat="1" ht="31" customHeight="1" spans="1:9">
      <c r="A1" s="19" t="s">
        <v>16</v>
      </c>
      <c r="B1" s="19"/>
      <c r="C1" s="19"/>
      <c r="D1" s="19"/>
      <c r="E1" s="19"/>
      <c r="F1" s="19"/>
      <c r="G1" s="19"/>
      <c r="H1" s="19"/>
      <c r="I1" s="19"/>
    </row>
    <row r="2" s="18" customFormat="1" ht="32" customHeight="1" spans="1:9">
      <c r="A2" s="20" t="s">
        <v>17</v>
      </c>
      <c r="B2" s="20" t="s">
        <v>18</v>
      </c>
      <c r="C2" s="20" t="s">
        <v>19</v>
      </c>
      <c r="D2" s="20" t="s">
        <v>20</v>
      </c>
      <c r="E2" s="20"/>
      <c r="F2" s="20" t="s">
        <v>21</v>
      </c>
      <c r="G2" s="20"/>
      <c r="H2" s="20" t="s">
        <v>4</v>
      </c>
      <c r="I2" s="25" t="s">
        <v>22</v>
      </c>
    </row>
    <row r="3" s="18" customFormat="1" ht="32" customHeight="1" spans="1:9">
      <c r="A3" s="20"/>
      <c r="B3" s="20"/>
      <c r="C3" s="20"/>
      <c r="D3" s="20" t="s">
        <v>18</v>
      </c>
      <c r="E3" s="20" t="s">
        <v>23</v>
      </c>
      <c r="F3" s="20" t="s">
        <v>18</v>
      </c>
      <c r="G3" s="20" t="s">
        <v>23</v>
      </c>
      <c r="H3" s="20"/>
      <c r="I3" s="25"/>
    </row>
    <row r="4" ht="32" customHeight="1" spans="1:9">
      <c r="A4" s="21" t="s">
        <v>24</v>
      </c>
      <c r="B4" s="21">
        <f t="shared" ref="B4:B12" si="0">D4+F4</f>
        <v>1</v>
      </c>
      <c r="C4" s="21">
        <f t="shared" ref="C4:C12" si="1">E4+G4</f>
        <v>5.22</v>
      </c>
      <c r="D4" s="21">
        <v>1</v>
      </c>
      <c r="E4" s="21">
        <v>5.22</v>
      </c>
      <c r="F4" s="21">
        <v>0</v>
      </c>
      <c r="G4" s="21">
        <v>0</v>
      </c>
      <c r="H4" s="22">
        <f t="shared" ref="H4:H13" si="2">E4/C4</f>
        <v>1</v>
      </c>
      <c r="I4" s="26">
        <f>RANK(H4,$H$4:$H$11,0)</f>
        <v>1</v>
      </c>
    </row>
    <row r="5" ht="32" customHeight="1" spans="1:9">
      <c r="A5" s="21" t="s">
        <v>25</v>
      </c>
      <c r="B5" s="21">
        <f t="shared" si="0"/>
        <v>4</v>
      </c>
      <c r="C5" s="21">
        <f t="shared" si="1"/>
        <v>57.13</v>
      </c>
      <c r="D5" s="21">
        <v>4</v>
      </c>
      <c r="E5" s="21">
        <v>57.13</v>
      </c>
      <c r="F5" s="21">
        <v>0</v>
      </c>
      <c r="G5" s="21">
        <v>0</v>
      </c>
      <c r="H5" s="22">
        <f t="shared" si="2"/>
        <v>1</v>
      </c>
      <c r="I5" s="26">
        <f>RANK(H5,$H$4:$H$11,0)</f>
        <v>1</v>
      </c>
    </row>
    <row r="6" ht="32" customHeight="1" spans="1:9">
      <c r="A6" s="21" t="s">
        <v>5</v>
      </c>
      <c r="B6" s="21">
        <f t="shared" si="0"/>
        <v>1</v>
      </c>
      <c r="C6" s="21">
        <f t="shared" si="1"/>
        <v>6.04</v>
      </c>
      <c r="D6" s="21">
        <v>1</v>
      </c>
      <c r="E6" s="21">
        <v>6.04</v>
      </c>
      <c r="F6" s="21">
        <v>0</v>
      </c>
      <c r="G6" s="21">
        <v>0</v>
      </c>
      <c r="H6" s="22">
        <f t="shared" si="2"/>
        <v>1</v>
      </c>
      <c r="I6" s="26">
        <f>RANK(H6,$H$4:$H$11,0)</f>
        <v>1</v>
      </c>
    </row>
    <row r="7" ht="32" customHeight="1" spans="1:9">
      <c r="A7" s="21" t="s">
        <v>13</v>
      </c>
      <c r="B7" s="21">
        <f t="shared" si="0"/>
        <v>5</v>
      </c>
      <c r="C7" s="21">
        <f t="shared" si="1"/>
        <v>381.54</v>
      </c>
      <c r="D7" s="21">
        <v>4</v>
      </c>
      <c r="E7" s="21">
        <v>337.23</v>
      </c>
      <c r="F7" s="21">
        <v>1</v>
      </c>
      <c r="G7" s="21">
        <v>44.31</v>
      </c>
      <c r="H7" s="22">
        <f t="shared" si="2"/>
        <v>0.883865387639566</v>
      </c>
      <c r="I7" s="26">
        <f>RANK(H7,$H$4:$H$11,0)</f>
        <v>5</v>
      </c>
    </row>
    <row r="8" ht="32" customHeight="1" spans="1:9">
      <c r="A8" s="21" t="s">
        <v>26</v>
      </c>
      <c r="B8" s="21">
        <f t="shared" si="0"/>
        <v>3</v>
      </c>
      <c r="C8" s="21">
        <f t="shared" si="1"/>
        <v>111.55</v>
      </c>
      <c r="D8" s="21">
        <f>1+1</f>
        <v>2</v>
      </c>
      <c r="E8" s="21">
        <f>62.53+30.16</f>
        <v>92.69</v>
      </c>
      <c r="F8" s="21">
        <v>1</v>
      </c>
      <c r="G8" s="21">
        <v>18.86</v>
      </c>
      <c r="H8" s="22">
        <f t="shared" si="2"/>
        <v>0.830927835051546</v>
      </c>
      <c r="I8" s="26">
        <f>RANK(H8,$H$4:$H$11,0)</f>
        <v>6</v>
      </c>
    </row>
    <row r="9" ht="32" customHeight="1" spans="1:9">
      <c r="A9" s="21" t="s">
        <v>27</v>
      </c>
      <c r="B9" s="21">
        <f t="shared" si="0"/>
        <v>6</v>
      </c>
      <c r="C9" s="21">
        <f t="shared" si="1"/>
        <v>37.33</v>
      </c>
      <c r="D9" s="21">
        <v>6</v>
      </c>
      <c r="E9" s="21">
        <v>37.33</v>
      </c>
      <c r="F9" s="21">
        <v>0</v>
      </c>
      <c r="G9" s="21">
        <v>0</v>
      </c>
      <c r="H9" s="22">
        <f t="shared" si="2"/>
        <v>1</v>
      </c>
      <c r="I9" s="26">
        <f>RANK(H9,$H$4:$H$11,0)</f>
        <v>1</v>
      </c>
    </row>
    <row r="10" ht="32" customHeight="1" spans="1:9">
      <c r="A10" s="21" t="s">
        <v>12</v>
      </c>
      <c r="B10" s="21">
        <f t="shared" si="0"/>
        <v>9</v>
      </c>
      <c r="C10" s="21">
        <f t="shared" si="1"/>
        <v>833.95</v>
      </c>
      <c r="D10" s="21">
        <v>6</v>
      </c>
      <c r="E10" s="21">
        <v>425.9</v>
      </c>
      <c r="F10" s="21">
        <v>3</v>
      </c>
      <c r="G10" s="23">
        <v>408.05</v>
      </c>
      <c r="H10" s="22">
        <f t="shared" si="2"/>
        <v>0.510702080460459</v>
      </c>
      <c r="I10" s="26">
        <f>RANK(H10,$H$4:$H$11,0)</f>
        <v>7</v>
      </c>
    </row>
    <row r="11" ht="32" customHeight="1" spans="1:9">
      <c r="A11" s="21" t="s">
        <v>14</v>
      </c>
      <c r="B11" s="21">
        <f t="shared" si="0"/>
        <v>2</v>
      </c>
      <c r="C11" s="21">
        <f t="shared" si="1"/>
        <v>59.43</v>
      </c>
      <c r="D11" s="21">
        <v>0</v>
      </c>
      <c r="E11" s="21">
        <v>0</v>
      </c>
      <c r="F11" s="21">
        <v>2</v>
      </c>
      <c r="G11" s="21">
        <v>59.43</v>
      </c>
      <c r="H11" s="22">
        <f t="shared" si="2"/>
        <v>0</v>
      </c>
      <c r="I11" s="26">
        <f>RANK(H11,$H$4:$H$11,0)</f>
        <v>8</v>
      </c>
    </row>
    <row r="12" ht="32" customHeight="1" spans="1:9">
      <c r="A12" s="21" t="s">
        <v>28</v>
      </c>
      <c r="B12" s="21">
        <f t="shared" si="0"/>
        <v>1</v>
      </c>
      <c r="C12" s="21">
        <f t="shared" si="1"/>
        <v>12.86</v>
      </c>
      <c r="D12" s="21">
        <v>0</v>
      </c>
      <c r="E12" s="21">
        <v>0</v>
      </c>
      <c r="F12" s="21">
        <v>1</v>
      </c>
      <c r="G12" s="21">
        <v>12.86</v>
      </c>
      <c r="H12" s="22">
        <f t="shared" si="2"/>
        <v>0</v>
      </c>
      <c r="I12" s="26">
        <f>RANK(H12,$H$4:$H$11,0)</f>
        <v>8</v>
      </c>
    </row>
    <row r="13" s="18" customFormat="1" ht="32" customHeight="1" spans="1:9">
      <c r="A13" s="20" t="s">
        <v>15</v>
      </c>
      <c r="B13" s="20">
        <f t="shared" ref="B13:G13" si="3">SUM(B4:B12)</f>
        <v>32</v>
      </c>
      <c r="C13" s="20">
        <f t="shared" si="3"/>
        <v>1505.05</v>
      </c>
      <c r="D13" s="20">
        <f t="shared" si="3"/>
        <v>24</v>
      </c>
      <c r="E13" s="20">
        <f t="shared" si="3"/>
        <v>961.54</v>
      </c>
      <c r="F13" s="20">
        <f t="shared" si="3"/>
        <v>8</v>
      </c>
      <c r="G13" s="20">
        <f t="shared" si="3"/>
        <v>543.51</v>
      </c>
      <c r="H13" s="24">
        <f t="shared" si="2"/>
        <v>0.638875784857646</v>
      </c>
      <c r="I13" s="25"/>
    </row>
  </sheetData>
  <mergeCells count="8">
    <mergeCell ref="A1:I1"/>
    <mergeCell ref="D2:E2"/>
    <mergeCell ref="F2:G2"/>
    <mergeCell ref="A2:A3"/>
    <mergeCell ref="B2:B3"/>
    <mergeCell ref="C2:C3"/>
    <mergeCell ref="H2:H3"/>
    <mergeCell ref="I2:I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J14" sqref="J14"/>
    </sheetView>
  </sheetViews>
  <sheetFormatPr defaultColWidth="9" defaultRowHeight="13.5" outlineLevelCol="6"/>
  <cols>
    <col min="1" max="1" width="19.125" style="2" customWidth="1"/>
    <col min="2" max="6" width="15.75" style="2" customWidth="1"/>
    <col min="7" max="7" width="10" style="2" customWidth="1"/>
    <col min="8" max="16384" width="9" style="2"/>
  </cols>
  <sheetData>
    <row r="1" ht="42" customHeight="1" spans="1:7">
      <c r="A1" s="3" t="s">
        <v>29</v>
      </c>
      <c r="B1" s="3"/>
      <c r="C1" s="3"/>
      <c r="D1" s="3"/>
      <c r="E1" s="3"/>
      <c r="F1" s="3"/>
      <c r="G1" s="3"/>
    </row>
    <row r="2" s="1" customFormat="1" ht="30" customHeight="1" spans="1:7">
      <c r="A2" s="4" t="s">
        <v>1</v>
      </c>
      <c r="B2" s="5" t="s">
        <v>30</v>
      </c>
      <c r="C2" s="6"/>
      <c r="D2" s="5" t="s">
        <v>31</v>
      </c>
      <c r="E2" s="7"/>
      <c r="F2" s="7"/>
      <c r="G2" s="6"/>
    </row>
    <row r="3" s="1" customFormat="1" ht="30" customHeight="1" spans="1:7">
      <c r="A3" s="8"/>
      <c r="B3" s="9" t="s">
        <v>32</v>
      </c>
      <c r="C3" s="9" t="s">
        <v>33</v>
      </c>
      <c r="D3" s="9" t="s">
        <v>32</v>
      </c>
      <c r="E3" s="9" t="s">
        <v>33</v>
      </c>
      <c r="F3" s="9" t="s">
        <v>34</v>
      </c>
      <c r="G3" s="9" t="s">
        <v>22</v>
      </c>
    </row>
    <row r="4" ht="30" customHeight="1" spans="1:7">
      <c r="A4" s="10" t="s">
        <v>11</v>
      </c>
      <c r="B4" s="11">
        <v>0.348</v>
      </c>
      <c r="C4" s="11">
        <f t="shared" ref="C4:C13" si="0">B4*15</f>
        <v>5.22</v>
      </c>
      <c r="D4" s="11">
        <v>0.348</v>
      </c>
      <c r="E4" s="11">
        <f t="shared" ref="E4:E13" si="1">D4*15</f>
        <v>5.22</v>
      </c>
      <c r="F4" s="12">
        <f t="shared" ref="F4:F12" si="2">D4/B4</f>
        <v>1</v>
      </c>
      <c r="G4" s="13">
        <f>RANK(F4,$F$4:$F$13,0)</f>
        <v>1</v>
      </c>
    </row>
    <row r="5" ht="30" customHeight="1" spans="1:7">
      <c r="A5" s="10" t="s">
        <v>5</v>
      </c>
      <c r="B5" s="11">
        <v>2.124964</v>
      </c>
      <c r="C5" s="11">
        <f t="shared" si="0"/>
        <v>31.87446</v>
      </c>
      <c r="D5" s="11">
        <v>2.1249</v>
      </c>
      <c r="E5" s="11">
        <f t="shared" si="1"/>
        <v>31.8735</v>
      </c>
      <c r="F5" s="12">
        <f t="shared" si="2"/>
        <v>0.999969881842704</v>
      </c>
      <c r="G5" s="13">
        <f>RANK(F5,$F$4:$F$13,0)</f>
        <v>2</v>
      </c>
    </row>
    <row r="6" ht="30" customHeight="1" spans="1:7">
      <c r="A6" s="10" t="s">
        <v>13</v>
      </c>
      <c r="B6" s="11">
        <v>34.3531</v>
      </c>
      <c r="C6" s="11">
        <f t="shared" si="0"/>
        <v>515.2965</v>
      </c>
      <c r="D6" s="11">
        <v>32.4461</v>
      </c>
      <c r="E6" s="11">
        <f t="shared" si="1"/>
        <v>486.6915</v>
      </c>
      <c r="F6" s="12">
        <f t="shared" si="2"/>
        <v>0.944488270345326</v>
      </c>
      <c r="G6" s="13">
        <f>RANK(F6,$F$4:$F$13,0)</f>
        <v>3</v>
      </c>
    </row>
    <row r="7" ht="30" customHeight="1" spans="1:7">
      <c r="A7" s="10" t="s">
        <v>35</v>
      </c>
      <c r="B7" s="11">
        <v>42.54387</v>
      </c>
      <c r="C7" s="11">
        <f t="shared" si="0"/>
        <v>638.15805</v>
      </c>
      <c r="D7" s="11">
        <v>38.0614</v>
      </c>
      <c r="E7" s="11">
        <f t="shared" si="1"/>
        <v>570.921</v>
      </c>
      <c r="F7" s="12">
        <f t="shared" si="2"/>
        <v>0.894638875118789</v>
      </c>
      <c r="G7" s="13">
        <f>RANK(F7,$F$4:$F$13,0)</f>
        <v>4</v>
      </c>
    </row>
    <row r="8" ht="30" customHeight="1" spans="1:7">
      <c r="A8" s="10" t="s">
        <v>14</v>
      </c>
      <c r="B8" s="11">
        <v>3.417621</v>
      </c>
      <c r="C8" s="11">
        <f t="shared" si="0"/>
        <v>51.264315</v>
      </c>
      <c r="D8" s="11">
        <v>2.955487</v>
      </c>
      <c r="E8" s="11">
        <f t="shared" si="1"/>
        <v>44.332305</v>
      </c>
      <c r="F8" s="12">
        <f t="shared" si="2"/>
        <v>0.864779037816072</v>
      </c>
      <c r="G8" s="13">
        <f>RANK(F8,$F$4:$F$13,0)</f>
        <v>5</v>
      </c>
    </row>
    <row r="9" ht="30" customHeight="1" spans="1:7">
      <c r="A9" s="10" t="s">
        <v>27</v>
      </c>
      <c r="B9" s="11">
        <v>9.7795</v>
      </c>
      <c r="C9" s="11">
        <f t="shared" si="0"/>
        <v>146.6925</v>
      </c>
      <c r="D9" s="11">
        <v>7.2916</v>
      </c>
      <c r="E9" s="11">
        <f t="shared" si="1"/>
        <v>109.374</v>
      </c>
      <c r="F9" s="12">
        <f t="shared" si="2"/>
        <v>0.745600490822639</v>
      </c>
      <c r="G9" s="13">
        <f>RANK(F9,$F$4:$F$13,0)</f>
        <v>6</v>
      </c>
    </row>
    <row r="10" ht="30" customHeight="1" spans="1:7">
      <c r="A10" s="10" t="s">
        <v>28</v>
      </c>
      <c r="B10" s="14">
        <f>4.529</f>
        <v>4.529</v>
      </c>
      <c r="C10" s="11">
        <f t="shared" si="0"/>
        <v>67.935</v>
      </c>
      <c r="D10" s="11">
        <v>3.0624</v>
      </c>
      <c r="E10" s="11">
        <f t="shared" si="1"/>
        <v>45.936</v>
      </c>
      <c r="F10" s="12">
        <f t="shared" si="2"/>
        <v>0.67617575623758</v>
      </c>
      <c r="G10" s="13">
        <f>RANK(F10,$F$4:$F$13,0)</f>
        <v>7</v>
      </c>
    </row>
    <row r="11" ht="30" customHeight="1" spans="1:7">
      <c r="A11" s="10" t="s">
        <v>25</v>
      </c>
      <c r="B11" s="11">
        <v>18.4988</v>
      </c>
      <c r="C11" s="11">
        <f t="shared" si="0"/>
        <v>277.482</v>
      </c>
      <c r="D11" s="11">
        <v>11.9469</v>
      </c>
      <c r="E11" s="11">
        <f t="shared" si="1"/>
        <v>179.2035</v>
      </c>
      <c r="F11" s="12">
        <f t="shared" si="2"/>
        <v>0.645820269422882</v>
      </c>
      <c r="G11" s="13">
        <f>RANK(F11,$F$4:$F$13,0)</f>
        <v>8</v>
      </c>
    </row>
    <row r="12" ht="30" customHeight="1" spans="1:7">
      <c r="A12" s="10" t="s">
        <v>10</v>
      </c>
      <c r="B12" s="11">
        <v>0.5466</v>
      </c>
      <c r="C12" s="11">
        <f t="shared" si="0"/>
        <v>8.199</v>
      </c>
      <c r="D12" s="11">
        <v>0.1818</v>
      </c>
      <c r="E12" s="11">
        <f t="shared" si="1"/>
        <v>2.727</v>
      </c>
      <c r="F12" s="12">
        <f t="shared" si="2"/>
        <v>0.332601536772777</v>
      </c>
      <c r="G12" s="13">
        <f>RANK(F12,$F$4:$F$13,0)</f>
        <v>9</v>
      </c>
    </row>
    <row r="13" ht="30" customHeight="1" spans="1:7">
      <c r="A13" s="10" t="s">
        <v>8</v>
      </c>
      <c r="B13" s="11">
        <v>0</v>
      </c>
      <c r="C13" s="11">
        <f t="shared" si="0"/>
        <v>0</v>
      </c>
      <c r="D13" s="11">
        <v>0</v>
      </c>
      <c r="E13" s="11">
        <f t="shared" si="1"/>
        <v>0</v>
      </c>
      <c r="F13" s="12">
        <v>0</v>
      </c>
      <c r="G13" s="13">
        <f>RANK(F13,$F$4:$F$13,0)</f>
        <v>10</v>
      </c>
    </row>
    <row r="14" ht="30" customHeight="1" spans="1:7">
      <c r="A14" s="15" t="s">
        <v>15</v>
      </c>
      <c r="B14" s="16">
        <f>SUM(B4:B13)</f>
        <v>116.141455</v>
      </c>
      <c r="C14" s="16">
        <f>SUM(C4:C13)</f>
        <v>1742.121825</v>
      </c>
      <c r="D14" s="16">
        <f>SUM(D4:D13)</f>
        <v>98.418587</v>
      </c>
      <c r="E14" s="16">
        <f>SUM(E4:E13)</f>
        <v>1476.278805</v>
      </c>
      <c r="F14" s="17">
        <f>D14/B14</f>
        <v>0.847402738324572</v>
      </c>
      <c r="G14" s="16"/>
    </row>
  </sheetData>
  <mergeCells count="4">
    <mergeCell ref="A1:G1"/>
    <mergeCell ref="B2:C2"/>
    <mergeCell ref="D2:G2"/>
    <mergeCell ref="A2:A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新增批而未供</vt:lpstr>
      <vt:lpstr>新增闲置土地</vt:lpstr>
      <vt:lpstr>存量闲置土地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Administrator</cp:lastModifiedBy>
  <dcterms:created xsi:type="dcterms:W3CDTF">2023-01-06T11:03:00Z</dcterms:created>
  <dcterms:modified xsi:type="dcterms:W3CDTF">2023-03-20T08:22:35Z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E037DD239ABF415B94E34EF1277527A6</vt:lpwstr>
  </property>
</Properties>
</file>